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85" windowWidth="15480" windowHeight="8190" activeTab="0"/>
  </bookViews>
  <sheets>
    <sheet name="เม.ย." sheetId="1" r:id="rId1"/>
  </sheets>
  <definedNames>
    <definedName name="_xlfn.BAHTTEXT" hidden="1">#NAME?</definedName>
    <definedName name="_xlnm.Print_Titles" localSheetId="0">'เม.ย.'!$5:$7</definedName>
  </definedNames>
  <calcPr fullCalcOnLoad="1"/>
</workbook>
</file>

<file path=xl/sharedStrings.xml><?xml version="1.0" encoding="utf-8"?>
<sst xmlns="http://schemas.openxmlformats.org/spreadsheetml/2006/main" count="137" uniqueCount="136">
  <si>
    <t>ใบถอนเงิน ธนาคารกรุงไทย    เพื่อนำจ่ายให้ ธนาคารกรุงไทย  สาขาห้าแยกพ่อขุนเม็งราย ดังรายละเอียดดังนี้</t>
  </si>
  <si>
    <t>ชื่อ - สกุล</t>
  </si>
  <si>
    <t>เลขที่บัญชี</t>
  </si>
  <si>
    <t>ประเภทรายจ่าย</t>
  </si>
  <si>
    <t>รายการหัก</t>
  </si>
  <si>
    <t>คงเหลือ</t>
  </si>
  <si>
    <t>ธนาคาร</t>
  </si>
  <si>
    <t>(1)</t>
  </si>
  <si>
    <t>นายธงชัย        ตระกูลมัยผล</t>
  </si>
  <si>
    <t>539-0-24258-0</t>
  </si>
  <si>
    <t>นางนฤมล      พรศิระ</t>
  </si>
  <si>
    <t>539-0-22428-0</t>
  </si>
  <si>
    <t>นายนิพล        สวยงาม</t>
  </si>
  <si>
    <t>539-0-22442-6</t>
  </si>
  <si>
    <t>นายเสวต            ณ  น่าน</t>
  </si>
  <si>
    <t>539-0-10555-9</t>
  </si>
  <si>
    <t>539-0-22420-5</t>
  </si>
  <si>
    <t>นายสมศักดิ์       กุศล</t>
  </si>
  <si>
    <t>539-0-22425-6</t>
  </si>
  <si>
    <t>นางนิตยา   ตาคำนิล</t>
  </si>
  <si>
    <t>539-0-26318-9</t>
  </si>
  <si>
    <t>น.ส.บุณทริกา  สายกษิรา</t>
  </si>
  <si>
    <t>539-0-22426-4</t>
  </si>
  <si>
    <t>นายวุฒิพันธ์  เหล็กแปง</t>
  </si>
  <si>
    <t>539-0-37594-7</t>
  </si>
  <si>
    <t>น.ส.นิรมล       ก้างออนตา</t>
  </si>
  <si>
    <t>539-0-22951-7</t>
  </si>
  <si>
    <t>น.ส.นฤมล          อารีวงค์</t>
  </si>
  <si>
    <t>539-022457-4</t>
  </si>
  <si>
    <t>539-0-22455-8</t>
  </si>
  <si>
    <t>นายดิสรินทร์      อภิวงค์</t>
  </si>
  <si>
    <t>539-0-22439-6</t>
  </si>
  <si>
    <t>นายวิทยาวัฒน์  ชัยภมรฤทธิ์</t>
  </si>
  <si>
    <t>539-0-22453-1</t>
  </si>
  <si>
    <t>นายสิทธิชัย         สลีสองสม</t>
  </si>
  <si>
    <t>539-0-25661-1</t>
  </si>
  <si>
    <t>นางวิลาวัลย์       รวมธรรม</t>
  </si>
  <si>
    <t>539-0-25660-3</t>
  </si>
  <si>
    <t>รวม</t>
  </si>
  <si>
    <t xml:space="preserve">               รวมยอดเงินที่จะเบิกจากธนาคารทั้งสิ้น</t>
  </si>
  <si>
    <t>ที่</t>
  </si>
  <si>
    <t>ผู้ตรวจสอบ</t>
  </si>
  <si>
    <t xml:space="preserve"> เงินเดือน</t>
  </si>
  <si>
    <t>ค่าตอบแทนพิเศษ</t>
  </si>
  <si>
    <t>เงินประจำ</t>
  </si>
  <si>
    <t>เงินเพิ่ม</t>
  </si>
  <si>
    <t>อื่น ๆ</t>
  </si>
  <si>
    <t>เงินกู้ ธ.ออมสิน</t>
  </si>
  <si>
    <t xml:space="preserve">เงินกู้ </t>
  </si>
  <si>
    <t>ภาษีเงินได้</t>
  </si>
  <si>
    <t>เงินกู้ ธกส.</t>
  </si>
  <si>
    <t>/ค่าครองชีพ (2)</t>
  </si>
  <si>
    <t>ตำแหน่ง'(3)</t>
  </si>
  <si>
    <t>คุณวุฒิ(4)</t>
  </si>
  <si>
    <t>(6)</t>
  </si>
  <si>
    <t>(7)</t>
  </si>
  <si>
    <t>ธ.กรุงไทย(8)</t>
  </si>
  <si>
    <t>(9)</t>
  </si>
  <si>
    <t>(10)</t>
  </si>
  <si>
    <t>(11)</t>
  </si>
  <si>
    <t>บาท</t>
  </si>
  <si>
    <t xml:space="preserve">         (นางนฤมล   พรศิระ)</t>
  </si>
  <si>
    <t xml:space="preserve">                  ผู้จัดทำ</t>
  </si>
  <si>
    <t>รายละเอียดประกอบรายงานการจัดทำใบถอน</t>
  </si>
  <si>
    <t xml:space="preserve">         ผู้อำนวยการกองคลัง</t>
  </si>
  <si>
    <t>นายภูวไนย  เขื่อนแก้ว</t>
  </si>
  <si>
    <t>539-0-22123-0</t>
  </si>
  <si>
    <t>ประกัน</t>
  </si>
  <si>
    <t>สังคม</t>
  </si>
  <si>
    <t>นายสุคนธ์พิชย์   แสงนพรัตน์</t>
  </si>
  <si>
    <t>น.ส.พจนารถ  ภาจะนนท์</t>
  </si>
  <si>
    <t>539-0-46390-0</t>
  </si>
  <si>
    <t>นางสาวสุภาวดี  ไชยมณี</t>
  </si>
  <si>
    <t>539-0-22447-7</t>
  </si>
  <si>
    <t>นางกัญจนพร  ปงปัญญะยืน</t>
  </si>
  <si>
    <t>539-0-22459-0</t>
  </si>
  <si>
    <t>นางพันทิวา  พุทธจันทร์</t>
  </si>
  <si>
    <t>539-0-22444-2</t>
  </si>
  <si>
    <t>นางสาววราภรณ์  เกษณา</t>
  </si>
  <si>
    <t>539-0-22458-2</t>
  </si>
  <si>
    <t>นางอรสา  พรหมขาม</t>
  </si>
  <si>
    <t>539-0-22445-0</t>
  </si>
  <si>
    <t>นางจันทร์เพ็ญ  ปินคำ</t>
  </si>
  <si>
    <t>539-0-47609-3</t>
  </si>
  <si>
    <t>นางสาวจิราพร  ทองกวด</t>
  </si>
  <si>
    <t>539-0-49453-9</t>
  </si>
  <si>
    <t>นางมธุริน    นามวงค์</t>
  </si>
  <si>
    <t>ออมทรัพย์กรม</t>
  </si>
  <si>
    <t>นายเกรียงเดช  ปวงคำ</t>
  </si>
  <si>
    <t>505-0-02706-3</t>
  </si>
  <si>
    <t>น.ส.กังสดาล  กันทะสร</t>
  </si>
  <si>
    <t>842-0-02834-7</t>
  </si>
  <si>
    <t>เงินกู้ ธอส.</t>
  </si>
  <si>
    <t>นายนรากร  บุญตัน</t>
  </si>
  <si>
    <t>982-8-30018-4</t>
  </si>
  <si>
    <t>น.ส. นิด ทิพพวงค์</t>
  </si>
  <si>
    <t>504-097522-8</t>
  </si>
  <si>
    <t>นางอัญชสา  หนองผือ</t>
  </si>
  <si>
    <t>นางสาวสาวิตรี  สิทธิขันแก้ว</t>
  </si>
  <si>
    <t>539-0-25203-9</t>
  </si>
  <si>
    <t>539-0-56687-4</t>
  </si>
  <si>
    <t>นายฉัตรชัย  มุงเมือง</t>
  </si>
  <si>
    <t>989-9-49130-6</t>
  </si>
  <si>
    <t>นายนิคม  ไชยวรรณ</t>
  </si>
  <si>
    <t>595-0-52498-5</t>
  </si>
  <si>
    <t>นางสาววารุณี  ดีโลก</t>
  </si>
  <si>
    <t>539-1-41599-3</t>
  </si>
  <si>
    <t xml:space="preserve">     (นางสาววารุณี  ดีโลก)</t>
  </si>
  <si>
    <t xml:space="preserve">                  เจ้าพนักงานการเงินและบัญชีปฏิบัติงาน</t>
  </si>
  <si>
    <t>น.ส.ชนกานต์  เหล็กแปง</t>
  </si>
  <si>
    <t>678-0-81963-8</t>
  </si>
  <si>
    <t>นางสาววรรณิศา  แสงโรจน์</t>
  </si>
  <si>
    <t>นายสอาด  กันทะเตียน</t>
  </si>
  <si>
    <t>535-0-15293-9</t>
  </si>
  <si>
    <t>นางสาวพัชรี  อินทฉิม</t>
  </si>
  <si>
    <t>595-0-10606-7</t>
  </si>
  <si>
    <t>นางณฐพร  เศรษฐพงศ์วรา</t>
  </si>
  <si>
    <t>นางสุปรีญา  สลีสองสม</t>
  </si>
  <si>
    <t>595-0-39074-1</t>
  </si>
  <si>
    <t>504-3-04146-3</t>
  </si>
  <si>
    <t>กยศ.</t>
  </si>
  <si>
    <t>539-0-61916-1</t>
  </si>
  <si>
    <t>นายทวีรัตน์  ตามัน</t>
  </si>
  <si>
    <t>539-0-63133-1</t>
  </si>
  <si>
    <t>น.ส.ภาวินี  ชุมภูวิเศษ</t>
  </si>
  <si>
    <t>595-0-60339-7</t>
  </si>
  <si>
    <t>นายพนา  วงค์ตะวัน</t>
  </si>
  <si>
    <t>595-0-60759-7</t>
  </si>
  <si>
    <t>นางสาวอำไพ  นำบุญเรือง</t>
  </si>
  <si>
    <t>985-8-55143-6</t>
  </si>
  <si>
    <t>นายเจตนา  เขื่อนคำ</t>
  </si>
  <si>
    <t>595-0-40664-8</t>
  </si>
  <si>
    <t>รายการจ่ายเงินเดือนผ่านธนาคาร กรุงไทย สาขาห้าแยกพ่อขุน  ประจำเดือนเมษายน  พ.ศ.  2564</t>
  </si>
  <si>
    <t>นายชำนาญ  ไพรโสภา</t>
  </si>
  <si>
    <t>059-0-29912-3</t>
  </si>
  <si>
    <t>เลขที่ใบถอน….............................ในรายงานการจัดทำใบถอน..................................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</si>
</sst>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_-;\-* #,##0_-;_-* &quot;-&quot;??_-;_-@_-"/>
    <numFmt numFmtId="200" formatCode="_-* #,##0.0_-;\-* #,##0.0_-;_-* &quot;-&quot;??_-;_-@_-"/>
    <numFmt numFmtId="201" formatCode="mmm\-yyyy"/>
    <numFmt numFmtId="202" formatCode="_(* #,##0.0_);_(* \(#,##0.0\);_(* &quot;-&quot;??_);_(@_)"/>
    <numFmt numFmtId="203" formatCode="_(* #,##0_);_(* \(#,##0\);_(* &quot;-&quot;??_);_(@_)"/>
    <numFmt numFmtId="204" formatCode="\(#,##0\)"/>
    <numFmt numFmtId="205" formatCode="\(#,##0.00\)"/>
    <numFmt numFmtId="206" formatCode="_-* #,##0.000_-;\-* #,##0.000_-;_-* &quot;-&quot;??_-;_-@_-"/>
    <numFmt numFmtId="207" formatCode="_-* #,##0.0_-;\-* #,##0.0_-;_-* &quot;-&quot;?_-;_-@_-"/>
  </numFmts>
  <fonts count="52">
    <font>
      <sz val="10"/>
      <name val="Arial"/>
      <family val="0"/>
    </font>
    <font>
      <b/>
      <sz val="12"/>
      <name val="Angsana New"/>
      <family val="1"/>
    </font>
    <font>
      <sz val="12"/>
      <name val="Angsana New"/>
      <family val="1"/>
    </font>
    <font>
      <b/>
      <sz val="12"/>
      <color indexed="18"/>
      <name val="Angsana New"/>
      <family val="1"/>
    </font>
    <font>
      <b/>
      <sz val="12"/>
      <color indexed="8"/>
      <name val="Angsana New"/>
      <family val="1"/>
    </font>
    <font>
      <b/>
      <sz val="12"/>
      <color indexed="16"/>
      <name val="Angsana New"/>
      <family val="1"/>
    </font>
    <font>
      <b/>
      <sz val="11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2"/>
      <color indexed="60"/>
      <name val="Angsana New"/>
      <family val="1"/>
    </font>
    <font>
      <sz val="12"/>
      <color indexed="60"/>
      <name val="Angsana New"/>
      <family val="1"/>
    </font>
    <font>
      <b/>
      <sz val="12"/>
      <color indexed="56"/>
      <name val="Angsana New"/>
      <family val="1"/>
    </font>
    <font>
      <b/>
      <sz val="12"/>
      <color indexed="17"/>
      <name val="Angsana New"/>
      <family val="1"/>
    </font>
    <font>
      <b/>
      <sz val="12"/>
      <color indexed="10"/>
      <name val="Angsana New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9" tint="-0.4999699890613556"/>
      <name val="Angsana New"/>
      <family val="1"/>
    </font>
    <font>
      <sz val="12"/>
      <color theme="9" tint="-0.4999699890613556"/>
      <name val="Angsana New"/>
      <family val="1"/>
    </font>
    <font>
      <b/>
      <sz val="12"/>
      <color rgb="FF002060"/>
      <name val="Angsana New"/>
      <family val="1"/>
    </font>
    <font>
      <b/>
      <sz val="12"/>
      <color theme="6" tint="-0.4999699890613556"/>
      <name val="Angsana New"/>
      <family val="1"/>
    </font>
    <font>
      <b/>
      <sz val="12"/>
      <color rgb="FFFF0000"/>
      <name val="Angsana New"/>
      <family val="1"/>
    </font>
    <font>
      <b/>
      <sz val="12"/>
      <color theme="1"/>
      <name val="Angsana New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2" applyNumberFormat="0" applyAlignment="0" applyProtection="0"/>
    <xf numFmtId="0" fontId="36" fillId="0" borderId="3" applyNumberFormat="0" applyFill="0" applyAlignment="0" applyProtection="0"/>
    <xf numFmtId="0" fontId="37" fillId="22" borderId="0" applyNumberFormat="0" applyBorder="0" applyAlignment="0" applyProtection="0"/>
    <xf numFmtId="0" fontId="38" fillId="23" borderId="1" applyNumberFormat="0" applyAlignment="0" applyProtection="0"/>
    <xf numFmtId="0" fontId="39" fillId="24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42" fillId="20" borderId="5" applyNumberFormat="0" applyAlignment="0" applyProtection="0"/>
    <xf numFmtId="0" fontId="0" fillId="32" borderId="6" applyNumberFormat="0" applyFont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4" xfId="0" applyFont="1" applyBorder="1" applyAlignment="1" quotePrefix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0" xfId="0" applyFont="1" applyBorder="1" applyAlignment="1">
      <alignment/>
    </xf>
    <xf numFmtId="199" fontId="4" fillId="0" borderId="17" xfId="36" applyNumberFormat="1" applyFont="1" applyBorder="1" applyAlignment="1">
      <alignment/>
    </xf>
    <xf numFmtId="43" fontId="4" fillId="0" borderId="17" xfId="36" applyFont="1" applyBorder="1" applyAlignment="1">
      <alignment/>
    </xf>
    <xf numFmtId="43" fontId="1" fillId="0" borderId="0" xfId="36" applyFont="1" applyAlignment="1">
      <alignment/>
    </xf>
    <xf numFmtId="199" fontId="4" fillId="0" borderId="0" xfId="36" applyNumberFormat="1" applyFont="1" applyBorder="1" applyAlignment="1">
      <alignment/>
    </xf>
    <xf numFmtId="43" fontId="2" fillId="0" borderId="0" xfId="0" applyNumberFormat="1" applyFont="1" applyAlignment="1">
      <alignment/>
    </xf>
    <xf numFmtId="43" fontId="2" fillId="0" borderId="0" xfId="36" applyFont="1" applyAlignment="1">
      <alignment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49" fontId="2" fillId="0" borderId="15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199" fontId="1" fillId="0" borderId="0" xfId="0" applyNumberFormat="1" applyFont="1" applyAlignment="1">
      <alignment/>
    </xf>
    <xf numFmtId="0" fontId="46" fillId="0" borderId="15" xfId="0" applyFont="1" applyBorder="1" applyAlignment="1">
      <alignment horizontal="center"/>
    </xf>
    <xf numFmtId="49" fontId="47" fillId="0" borderId="15" xfId="0" applyNumberFormat="1" applyFont="1" applyBorder="1" applyAlignment="1">
      <alignment horizontal="center"/>
    </xf>
    <xf numFmtId="0" fontId="46" fillId="0" borderId="16" xfId="0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2" xfId="0" applyFont="1" applyBorder="1" applyAlignment="1">
      <alignment horizontal="center" vertical="center"/>
    </xf>
    <xf numFmtId="0" fontId="49" fillId="0" borderId="15" xfId="0" applyFont="1" applyBorder="1" applyAlignment="1">
      <alignment horizontal="center"/>
    </xf>
    <xf numFmtId="199" fontId="5" fillId="0" borderId="0" xfId="0" applyNumberFormat="1" applyFont="1" applyAlignment="1">
      <alignment/>
    </xf>
    <xf numFmtId="0" fontId="50" fillId="0" borderId="10" xfId="0" applyFont="1" applyBorder="1" applyAlignment="1">
      <alignment horizontal="center" vertical="center"/>
    </xf>
    <xf numFmtId="49" fontId="47" fillId="0" borderId="16" xfId="0" applyNumberFormat="1" applyFont="1" applyBorder="1" applyAlignment="1">
      <alignment horizontal="center"/>
    </xf>
    <xf numFmtId="0" fontId="3" fillId="0" borderId="18" xfId="0" applyFont="1" applyBorder="1" applyAlignment="1">
      <alignment shrinkToFit="1"/>
    </xf>
    <xf numFmtId="199" fontId="50" fillId="0" borderId="0" xfId="0" applyNumberFormat="1" applyFont="1" applyAlignment="1">
      <alignment/>
    </xf>
    <xf numFmtId="43" fontId="51" fillId="0" borderId="0" xfId="0" applyNumberFormat="1" applyFont="1" applyAlignment="1">
      <alignment/>
    </xf>
    <xf numFmtId="0" fontId="3" fillId="0" borderId="15" xfId="0" applyFont="1" applyBorder="1" applyAlignment="1">
      <alignment shrinkToFit="1"/>
    </xf>
    <xf numFmtId="0" fontId="3" fillId="0" borderId="19" xfId="0" applyFont="1" applyBorder="1" applyAlignment="1">
      <alignment shrinkToFit="1"/>
    </xf>
    <xf numFmtId="0" fontId="49" fillId="0" borderId="19" xfId="0" applyFont="1" applyBorder="1" applyAlignment="1">
      <alignment shrinkToFit="1"/>
    </xf>
    <xf numFmtId="0" fontId="49" fillId="0" borderId="18" xfId="0" applyFont="1" applyBorder="1" applyAlignment="1">
      <alignment shrinkToFit="1"/>
    </xf>
    <xf numFmtId="43" fontId="50" fillId="0" borderId="0" xfId="0" applyNumberFormat="1" applyFont="1" applyAlignment="1">
      <alignment/>
    </xf>
    <xf numFmtId="0" fontId="48" fillId="0" borderId="18" xfId="0" applyFont="1" applyBorder="1" applyAlignment="1">
      <alignment shrinkToFit="1"/>
    </xf>
    <xf numFmtId="207" fontId="1" fillId="0" borderId="0" xfId="0" applyNumberFormat="1" applyFont="1" applyAlignment="1">
      <alignment/>
    </xf>
    <xf numFmtId="0" fontId="46" fillId="0" borderId="18" xfId="0" applyFont="1" applyBorder="1" applyAlignment="1">
      <alignment shrinkToFit="1"/>
    </xf>
    <xf numFmtId="49" fontId="47" fillId="0" borderId="15" xfId="0" applyNumberFormat="1" applyFont="1" applyBorder="1" applyAlignment="1">
      <alignment horizontal="left" shrinkToFit="1"/>
    </xf>
    <xf numFmtId="0" fontId="46" fillId="0" borderId="15" xfId="0" applyFont="1" applyBorder="1" applyAlignment="1">
      <alignment shrinkToFit="1"/>
    </xf>
    <xf numFmtId="49" fontId="47" fillId="0" borderId="15" xfId="0" applyNumberFormat="1" applyFont="1" applyBorder="1" applyAlignment="1">
      <alignment shrinkToFit="1"/>
    </xf>
    <xf numFmtId="0" fontId="49" fillId="0" borderId="12" xfId="0" applyFont="1" applyBorder="1" applyAlignment="1">
      <alignment horizontal="center"/>
    </xf>
    <xf numFmtId="199" fontId="1" fillId="0" borderId="15" xfId="36" applyNumberFormat="1" applyFont="1" applyBorder="1" applyAlignment="1">
      <alignment/>
    </xf>
    <xf numFmtId="199" fontId="1" fillId="0" borderId="12" xfId="36" applyNumberFormat="1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15" xfId="36" applyNumberFormat="1" applyFont="1" applyBorder="1" applyAlignment="1">
      <alignment/>
    </xf>
    <xf numFmtId="43" fontId="1" fillId="0" borderId="12" xfId="36" applyFont="1" applyBorder="1" applyAlignment="1">
      <alignment/>
    </xf>
    <xf numFmtId="43" fontId="1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43" fontId="2" fillId="0" borderId="0" xfId="36" applyFont="1" applyAlignment="1">
      <alignment horizontal="center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4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5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6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7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8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9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0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5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6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7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8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9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0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1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2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3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4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5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6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7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8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29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0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1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2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3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4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5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36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7" name="Line 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8" name="Line 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39" name="Line 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0" name="Line 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1" name="Line 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2" name="Line 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3" name="Line 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4" name="Line 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5" name="Line 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6" name="Line 1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7" name="Line 1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8" name="Line 1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49" name="Line 1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0" name="Line 1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1" name="Line 1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2" name="Line 1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3" name="Line 1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4" name="Line 1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5" name="Line 1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6" name="Line 2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7" name="Line 2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8" name="Line 2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59" name="Line 2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0" name="Line 2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1" name="Line 2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2" name="Line 2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3" name="Line 2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4" name="Line 2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5" name="Line 2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6" name="Line 3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7" name="Line 3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8" name="Line 3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69" name="Line 3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0" name="Line 3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1" name="Line 3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72" name="Line 3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3" name="Line 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4" name="Line 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5" name="Line 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6" name="Line 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7" name="Line 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8" name="Line 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79" name="Line 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0" name="Line 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1" name="Line 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2" name="Line 1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3" name="Line 1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4" name="Line 1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5" name="Line 1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6" name="Line 1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7" name="Line 1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8" name="Line 1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89" name="Line 1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0" name="Line 1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1" name="Line 1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2" name="Line 2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3" name="Line 2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4" name="Line 2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5" name="Line 2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6" name="Line 2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7" name="Line 2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8" name="Line 2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99" name="Line 2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0" name="Line 2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1" name="Line 2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2" name="Line 3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3" name="Line 3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4" name="Line 3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5" name="Line 3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6" name="Line 3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7" name="Line 3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08" name="Line 3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09" name="Line 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0" name="Line 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1" name="Line 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2" name="Line 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3" name="Line 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4" name="Line 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5" name="Line 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6" name="Line 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7" name="Line 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8" name="Line 1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19" name="Line 1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0" name="Line 1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1" name="Line 1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2" name="Line 1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3" name="Line 1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4" name="Line 1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5" name="Line 1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6" name="Line 1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7" name="Line 1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8" name="Line 2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29" name="Line 2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0" name="Line 2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1" name="Line 2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2" name="Line 2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3" name="Line 2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4" name="Line 2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5" name="Line 27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6" name="Line 28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7" name="Line 29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8" name="Line 30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39" name="Line 31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0" name="Line 32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1" name="Line 33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2" name="Line 34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3" name="Line 35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57</xdr:row>
      <xdr:rowOff>0</xdr:rowOff>
    </xdr:from>
    <xdr:to>
      <xdr:col>6</xdr:col>
      <xdr:colOff>295275</xdr:colOff>
      <xdr:row>57</xdr:row>
      <xdr:rowOff>0</xdr:rowOff>
    </xdr:to>
    <xdr:sp>
      <xdr:nvSpPr>
        <xdr:cNvPr id="144" name="Line 36"/>
        <xdr:cNvSpPr>
          <a:spLocks/>
        </xdr:cNvSpPr>
      </xdr:nvSpPr>
      <xdr:spPr>
        <a:xfrm>
          <a:off x="4038600" y="13258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5" name="Line 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6" name="Line 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7" name="Line 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8" name="Line 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49" name="Line 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0" name="Line 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1" name="Line 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2" name="Line 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3" name="Line 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4" name="Line 1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5" name="Line 1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6" name="Line 1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7" name="Line 1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8" name="Line 1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59" name="Line 1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0" name="Line 1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1" name="Line 1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2" name="Line 1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3" name="Line 1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4" name="Line 2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5" name="Line 2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6" name="Line 2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7" name="Line 2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8" name="Line 2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69" name="Line 2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0" name="Line 2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1" name="Line 27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2" name="Line 28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3" name="Line 29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4" name="Line 30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5" name="Line 31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6" name="Line 32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7" name="Line 33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8" name="Line 34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79" name="Line 35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58</xdr:row>
      <xdr:rowOff>0</xdr:rowOff>
    </xdr:from>
    <xdr:to>
      <xdr:col>6</xdr:col>
      <xdr:colOff>295275</xdr:colOff>
      <xdr:row>58</xdr:row>
      <xdr:rowOff>0</xdr:rowOff>
    </xdr:to>
    <xdr:sp>
      <xdr:nvSpPr>
        <xdr:cNvPr id="180" name="Line 36"/>
        <xdr:cNvSpPr>
          <a:spLocks/>
        </xdr:cNvSpPr>
      </xdr:nvSpPr>
      <xdr:spPr>
        <a:xfrm>
          <a:off x="4038600" y="134874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1" name="Line 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2" name="Line 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3" name="Line 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4" name="Line 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5" name="Line 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6" name="Line 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7" name="Line 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8" name="Line 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89" name="Line 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0" name="Line 1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1" name="Line 1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2" name="Line 1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3" name="Line 1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4" name="Line 1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5" name="Line 1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6" name="Line 1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7" name="Line 1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8" name="Line 1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199" name="Line 1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0" name="Line 2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1" name="Line 2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2" name="Line 2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3" name="Line 2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4" name="Line 2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5" name="Line 2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6" name="Line 2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7" name="Line 27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8" name="Line 28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09" name="Line 29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0" name="Line 30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1" name="Line 31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2" name="Line 32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3" name="Line 33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4" name="Line 34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5" name="Line 35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295275</xdr:colOff>
      <xdr:row>63</xdr:row>
      <xdr:rowOff>0</xdr:rowOff>
    </xdr:from>
    <xdr:to>
      <xdr:col>6</xdr:col>
      <xdr:colOff>295275</xdr:colOff>
      <xdr:row>63</xdr:row>
      <xdr:rowOff>0</xdr:rowOff>
    </xdr:to>
    <xdr:sp>
      <xdr:nvSpPr>
        <xdr:cNvPr id="216" name="Line 36"/>
        <xdr:cNvSpPr>
          <a:spLocks/>
        </xdr:cNvSpPr>
      </xdr:nvSpPr>
      <xdr:spPr>
        <a:xfrm>
          <a:off x="4038600" y="1449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1"/>
  <sheetViews>
    <sheetView tabSelected="1" zoomScalePageLayoutView="0" workbookViewId="0" topLeftCell="A34">
      <selection activeCell="V51" sqref="V51"/>
    </sheetView>
  </sheetViews>
  <sheetFormatPr defaultColWidth="9.140625" defaultRowHeight="12.75"/>
  <cols>
    <col min="1" max="1" width="2.7109375" style="6" customWidth="1"/>
    <col min="2" max="2" width="15.7109375" style="6" customWidth="1"/>
    <col min="3" max="3" width="10.57421875" style="6" customWidth="1"/>
    <col min="4" max="4" width="9.28125" style="6" customWidth="1"/>
    <col min="5" max="5" width="9.7109375" style="6" customWidth="1"/>
    <col min="6" max="6" width="8.140625" style="6" customWidth="1"/>
    <col min="7" max="7" width="8.00390625" style="6" customWidth="1"/>
    <col min="8" max="9" width="8.8515625" style="6" customWidth="1"/>
    <col min="10" max="10" width="8.421875" style="6" customWidth="1"/>
    <col min="11" max="11" width="7.7109375" style="6" customWidth="1"/>
    <col min="12" max="12" width="7.140625" style="6" customWidth="1"/>
    <col min="13" max="13" width="9.57421875" style="6" customWidth="1"/>
    <col min="14" max="14" width="8.421875" style="6" customWidth="1"/>
    <col min="15" max="15" width="7.28125" style="6" customWidth="1"/>
    <col min="16" max="16" width="7.140625" style="6" customWidth="1"/>
    <col min="17" max="17" width="9.421875" style="6" customWidth="1"/>
    <col min="18" max="18" width="9.140625" style="6" customWidth="1"/>
    <col min="19" max="19" width="18.7109375" style="6" customWidth="1"/>
    <col min="20" max="20" width="16.00390625" style="6" customWidth="1"/>
    <col min="21" max="22" width="9.140625" style="6" customWidth="1"/>
    <col min="23" max="23" width="12.7109375" style="6" bestFit="1" customWidth="1"/>
    <col min="24" max="16384" width="9.140625" style="6" customWidth="1"/>
  </cols>
  <sheetData>
    <row r="1" spans="1:17" ht="18">
      <c r="A1" s="69" t="s">
        <v>63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1:17" ht="18">
      <c r="A2" s="69" t="s">
        <v>135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</row>
    <row r="3" spans="1:17" ht="18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70" t="s">
        <v>132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</row>
    <row r="5" spans="1:17" ht="18">
      <c r="A5" s="64" t="s">
        <v>40</v>
      </c>
      <c r="B5" s="72" t="s">
        <v>1</v>
      </c>
      <c r="C5" s="7" t="s">
        <v>2</v>
      </c>
      <c r="D5" s="61" t="s">
        <v>3</v>
      </c>
      <c r="E5" s="62"/>
      <c r="F5" s="62"/>
      <c r="G5" s="62"/>
      <c r="H5" s="63"/>
      <c r="I5" s="61" t="s">
        <v>4</v>
      </c>
      <c r="J5" s="62"/>
      <c r="K5" s="62"/>
      <c r="L5" s="63"/>
      <c r="M5" s="8"/>
      <c r="N5" s="8"/>
      <c r="O5" s="8"/>
      <c r="P5" s="8"/>
      <c r="Q5" s="64" t="s">
        <v>5</v>
      </c>
    </row>
    <row r="6" spans="1:17" ht="18">
      <c r="A6" s="65"/>
      <c r="B6" s="73"/>
      <c r="C6" s="1" t="s">
        <v>6</v>
      </c>
      <c r="D6" s="9" t="s">
        <v>42</v>
      </c>
      <c r="E6" s="25" t="s">
        <v>43</v>
      </c>
      <c r="F6" s="1" t="s">
        <v>44</v>
      </c>
      <c r="G6" s="1" t="s">
        <v>45</v>
      </c>
      <c r="H6" s="1" t="s">
        <v>46</v>
      </c>
      <c r="I6" s="25" t="s">
        <v>47</v>
      </c>
      <c r="J6" s="1" t="s">
        <v>48</v>
      </c>
      <c r="K6" s="37" t="s">
        <v>49</v>
      </c>
      <c r="L6" s="1" t="s">
        <v>67</v>
      </c>
      <c r="M6" s="1" t="s">
        <v>50</v>
      </c>
      <c r="N6" s="1" t="s">
        <v>92</v>
      </c>
      <c r="O6" s="25" t="s">
        <v>87</v>
      </c>
      <c r="P6" s="25" t="s">
        <v>120</v>
      </c>
      <c r="Q6" s="65"/>
    </row>
    <row r="7" spans="1:17" ht="18">
      <c r="A7" s="71"/>
      <c r="B7" s="74"/>
      <c r="C7" s="3"/>
      <c r="D7" s="10" t="s">
        <v>7</v>
      </c>
      <c r="E7" s="26" t="s">
        <v>51</v>
      </c>
      <c r="F7" s="3" t="s">
        <v>52</v>
      </c>
      <c r="G7" s="3" t="s">
        <v>53</v>
      </c>
      <c r="H7" s="2" t="s">
        <v>54</v>
      </c>
      <c r="I7" s="2" t="s">
        <v>55</v>
      </c>
      <c r="J7" s="3" t="s">
        <v>56</v>
      </c>
      <c r="K7" s="2" t="s">
        <v>57</v>
      </c>
      <c r="L7" s="3" t="s">
        <v>68</v>
      </c>
      <c r="M7" s="2" t="s">
        <v>58</v>
      </c>
      <c r="N7" s="2"/>
      <c r="O7" s="5" t="s">
        <v>59</v>
      </c>
      <c r="P7" s="5"/>
      <c r="Q7" s="2" t="s">
        <v>59</v>
      </c>
    </row>
    <row r="8" spans="1:20" s="4" customFormat="1" ht="18">
      <c r="A8" s="11">
        <v>1</v>
      </c>
      <c r="B8" s="39" t="s">
        <v>8</v>
      </c>
      <c r="C8" s="12" t="s">
        <v>9</v>
      </c>
      <c r="D8" s="54">
        <v>44930</v>
      </c>
      <c r="E8" s="54">
        <v>7000</v>
      </c>
      <c r="F8" s="54">
        <v>7000</v>
      </c>
      <c r="G8" s="54"/>
      <c r="H8" s="56"/>
      <c r="I8" s="54"/>
      <c r="J8" s="54"/>
      <c r="K8" s="56">
        <v>2512</v>
      </c>
      <c r="L8" s="54"/>
      <c r="M8" s="57"/>
      <c r="N8" s="57"/>
      <c r="O8" s="57"/>
      <c r="P8" s="57"/>
      <c r="Q8" s="56">
        <f>SUM(D8+E8+F8+G8+H8-I8-J8-K8-L8-M8-N8-O8-P8)</f>
        <v>56418</v>
      </c>
      <c r="S8" s="29"/>
      <c r="T8" s="29"/>
    </row>
    <row r="9" spans="1:19" s="4" customFormat="1" ht="18">
      <c r="A9" s="11">
        <v>2</v>
      </c>
      <c r="B9" s="39" t="s">
        <v>12</v>
      </c>
      <c r="C9" s="11" t="s">
        <v>13</v>
      </c>
      <c r="D9" s="54">
        <v>36860</v>
      </c>
      <c r="E9" s="54"/>
      <c r="F9" s="54">
        <v>3500</v>
      </c>
      <c r="G9" s="54">
        <v>0</v>
      </c>
      <c r="H9" s="56"/>
      <c r="I9" s="56">
        <v>0</v>
      </c>
      <c r="J9" s="54">
        <v>9500</v>
      </c>
      <c r="K9" s="56">
        <v>601</v>
      </c>
      <c r="L9" s="54"/>
      <c r="M9" s="57">
        <v>5600</v>
      </c>
      <c r="N9" s="57"/>
      <c r="O9" s="57">
        <v>1000</v>
      </c>
      <c r="P9" s="57"/>
      <c r="Q9" s="56">
        <f aca="true" t="shared" si="0" ref="Q9:Q53">SUM(D9+E9+F9+G9+H9-I9-J9-K9-L9-M9-N9-O9-P9)</f>
        <v>23659</v>
      </c>
      <c r="S9" s="40"/>
    </row>
    <row r="10" spans="1:19" s="13" customFormat="1" ht="18">
      <c r="A10" s="11">
        <v>3</v>
      </c>
      <c r="B10" s="39" t="s">
        <v>14</v>
      </c>
      <c r="C10" s="11" t="s">
        <v>15</v>
      </c>
      <c r="D10" s="54">
        <v>31880</v>
      </c>
      <c r="E10" s="54">
        <v>0</v>
      </c>
      <c r="F10" s="54">
        <v>3500</v>
      </c>
      <c r="G10" s="55">
        <v>0</v>
      </c>
      <c r="H10" s="56"/>
      <c r="I10" s="56"/>
      <c r="J10" s="54">
        <v>11800</v>
      </c>
      <c r="K10" s="54"/>
      <c r="L10" s="54"/>
      <c r="M10" s="57">
        <v>6500</v>
      </c>
      <c r="N10" s="57">
        <v>8100</v>
      </c>
      <c r="O10" s="57"/>
      <c r="P10" s="57"/>
      <c r="Q10" s="56">
        <f t="shared" si="0"/>
        <v>8980</v>
      </c>
      <c r="S10" s="36"/>
    </row>
    <row r="11" spans="1:19" s="4" customFormat="1" ht="18">
      <c r="A11" s="11">
        <v>4</v>
      </c>
      <c r="B11" s="39" t="s">
        <v>17</v>
      </c>
      <c r="C11" s="11" t="s">
        <v>18</v>
      </c>
      <c r="D11" s="54">
        <v>31340</v>
      </c>
      <c r="E11" s="54">
        <v>0</v>
      </c>
      <c r="F11" s="54"/>
      <c r="G11" s="55">
        <v>0</v>
      </c>
      <c r="H11" s="56">
        <v>0</v>
      </c>
      <c r="I11" s="56">
        <v>3200</v>
      </c>
      <c r="J11" s="54">
        <v>2000</v>
      </c>
      <c r="K11" s="54"/>
      <c r="L11" s="54"/>
      <c r="M11" s="57">
        <v>3100</v>
      </c>
      <c r="N11" s="57"/>
      <c r="O11" s="57">
        <v>1000</v>
      </c>
      <c r="P11" s="57"/>
      <c r="Q11" s="56">
        <f t="shared" si="0"/>
        <v>22040</v>
      </c>
      <c r="S11" s="41"/>
    </row>
    <row r="12" spans="1:19" s="13" customFormat="1" ht="18">
      <c r="A12" s="11">
        <v>5</v>
      </c>
      <c r="B12" s="39" t="s">
        <v>23</v>
      </c>
      <c r="C12" s="11" t="s">
        <v>24</v>
      </c>
      <c r="D12" s="54">
        <v>20770</v>
      </c>
      <c r="E12" s="54">
        <v>0</v>
      </c>
      <c r="F12" s="54"/>
      <c r="G12" s="54">
        <v>0</v>
      </c>
      <c r="H12" s="57"/>
      <c r="I12" s="56"/>
      <c r="J12" s="54">
        <v>3000</v>
      </c>
      <c r="K12" s="54"/>
      <c r="L12" s="54"/>
      <c r="M12" s="57">
        <v>2800</v>
      </c>
      <c r="N12" s="57">
        <v>6600</v>
      </c>
      <c r="O12" s="57"/>
      <c r="P12" s="57"/>
      <c r="Q12" s="56">
        <f t="shared" si="0"/>
        <v>8370</v>
      </c>
      <c r="S12" s="36"/>
    </row>
    <row r="13" spans="1:17" s="13" customFormat="1" ht="18">
      <c r="A13" s="11">
        <v>6</v>
      </c>
      <c r="B13" s="39" t="s">
        <v>88</v>
      </c>
      <c r="C13" s="27" t="s">
        <v>89</v>
      </c>
      <c r="D13" s="54">
        <v>31340</v>
      </c>
      <c r="E13" s="54"/>
      <c r="F13" s="54"/>
      <c r="G13" s="54"/>
      <c r="H13" s="57"/>
      <c r="I13" s="56"/>
      <c r="J13" s="54">
        <v>12200</v>
      </c>
      <c r="K13" s="54">
        <v>0</v>
      </c>
      <c r="L13" s="54"/>
      <c r="M13" s="57">
        <v>4100</v>
      </c>
      <c r="N13" s="57">
        <v>8100</v>
      </c>
      <c r="O13" s="57"/>
      <c r="P13" s="57"/>
      <c r="Q13" s="56">
        <f t="shared" si="0"/>
        <v>6940</v>
      </c>
    </row>
    <row r="14" spans="1:17" s="13" customFormat="1" ht="18">
      <c r="A14" s="11">
        <v>7</v>
      </c>
      <c r="B14" s="39" t="s">
        <v>90</v>
      </c>
      <c r="C14" s="27" t="s">
        <v>91</v>
      </c>
      <c r="D14" s="54">
        <v>33560</v>
      </c>
      <c r="E14" s="54"/>
      <c r="F14" s="54"/>
      <c r="G14" s="54"/>
      <c r="H14" s="57"/>
      <c r="I14" s="56">
        <v>6000</v>
      </c>
      <c r="J14" s="54"/>
      <c r="K14" s="54">
        <v>0</v>
      </c>
      <c r="L14" s="54"/>
      <c r="M14" s="57">
        <v>6800</v>
      </c>
      <c r="N14" s="57">
        <v>6000</v>
      </c>
      <c r="O14" s="57"/>
      <c r="P14" s="57"/>
      <c r="Q14" s="56">
        <f t="shared" si="0"/>
        <v>14760</v>
      </c>
    </row>
    <row r="15" spans="1:17" s="13" customFormat="1" ht="18">
      <c r="A15" s="11">
        <v>8</v>
      </c>
      <c r="B15" s="39" t="s">
        <v>93</v>
      </c>
      <c r="C15" s="27" t="s">
        <v>94</v>
      </c>
      <c r="D15" s="54">
        <v>22170</v>
      </c>
      <c r="E15" s="54"/>
      <c r="F15" s="54"/>
      <c r="G15" s="54"/>
      <c r="H15" s="57"/>
      <c r="I15" s="56"/>
      <c r="J15" s="54"/>
      <c r="K15" s="54"/>
      <c r="L15" s="54"/>
      <c r="M15" s="57"/>
      <c r="N15" s="57">
        <v>13100</v>
      </c>
      <c r="O15" s="57"/>
      <c r="P15" s="57"/>
      <c r="Q15" s="56">
        <f t="shared" si="0"/>
        <v>9070</v>
      </c>
    </row>
    <row r="16" spans="1:17" s="13" customFormat="1" ht="18">
      <c r="A16" s="11">
        <v>9</v>
      </c>
      <c r="B16" s="39" t="s">
        <v>95</v>
      </c>
      <c r="C16" s="27" t="s">
        <v>96</v>
      </c>
      <c r="D16" s="54">
        <v>16190</v>
      </c>
      <c r="E16" s="54"/>
      <c r="F16" s="54"/>
      <c r="G16" s="54"/>
      <c r="H16" s="57"/>
      <c r="I16" s="56"/>
      <c r="J16" s="54"/>
      <c r="K16" s="54"/>
      <c r="L16" s="54"/>
      <c r="M16" s="57"/>
      <c r="N16" s="57"/>
      <c r="O16" s="57"/>
      <c r="P16" s="57"/>
      <c r="Q16" s="56">
        <f t="shared" si="0"/>
        <v>16190</v>
      </c>
    </row>
    <row r="17" spans="1:17" s="13" customFormat="1" ht="18">
      <c r="A17" s="11">
        <v>10</v>
      </c>
      <c r="B17" s="39" t="s">
        <v>101</v>
      </c>
      <c r="C17" s="27" t="s">
        <v>102</v>
      </c>
      <c r="D17" s="54">
        <v>18200</v>
      </c>
      <c r="E17" s="54"/>
      <c r="F17" s="54"/>
      <c r="G17" s="54"/>
      <c r="H17" s="57"/>
      <c r="I17" s="56"/>
      <c r="J17" s="54"/>
      <c r="K17" s="54"/>
      <c r="L17" s="54"/>
      <c r="M17" s="57"/>
      <c r="N17" s="57"/>
      <c r="O17" s="57"/>
      <c r="P17" s="57"/>
      <c r="Q17" s="56">
        <f t="shared" si="0"/>
        <v>18200</v>
      </c>
    </row>
    <row r="18" spans="1:17" s="13" customFormat="1" ht="18">
      <c r="A18" s="11">
        <v>11</v>
      </c>
      <c r="B18" s="39" t="s">
        <v>109</v>
      </c>
      <c r="C18" s="27" t="s">
        <v>110</v>
      </c>
      <c r="D18" s="54">
        <v>29680</v>
      </c>
      <c r="E18" s="54"/>
      <c r="F18" s="54"/>
      <c r="G18" s="54"/>
      <c r="H18" s="57">
        <v>0</v>
      </c>
      <c r="I18" s="56"/>
      <c r="J18" s="54"/>
      <c r="K18" s="54">
        <v>67</v>
      </c>
      <c r="L18" s="54"/>
      <c r="M18" s="57"/>
      <c r="N18" s="57"/>
      <c r="O18" s="57"/>
      <c r="P18" s="57"/>
      <c r="Q18" s="56">
        <f t="shared" si="0"/>
        <v>29613</v>
      </c>
    </row>
    <row r="19" spans="1:17" s="13" customFormat="1" ht="18">
      <c r="A19" s="11">
        <v>12</v>
      </c>
      <c r="B19" s="39" t="s">
        <v>114</v>
      </c>
      <c r="C19" s="27" t="s">
        <v>115</v>
      </c>
      <c r="D19" s="54">
        <v>28030</v>
      </c>
      <c r="E19" s="54"/>
      <c r="F19" s="54"/>
      <c r="G19" s="54"/>
      <c r="H19" s="57"/>
      <c r="I19" s="56"/>
      <c r="J19" s="54">
        <v>0</v>
      </c>
      <c r="K19" s="54">
        <v>0</v>
      </c>
      <c r="L19" s="54"/>
      <c r="M19" s="57">
        <v>5700</v>
      </c>
      <c r="N19" s="57"/>
      <c r="O19" s="57"/>
      <c r="P19" s="57"/>
      <c r="Q19" s="56">
        <f t="shared" si="0"/>
        <v>22330</v>
      </c>
    </row>
    <row r="20" spans="1:17" s="13" customFormat="1" ht="18">
      <c r="A20" s="11">
        <v>13</v>
      </c>
      <c r="B20" s="39" t="s">
        <v>25</v>
      </c>
      <c r="C20" s="11" t="s">
        <v>26</v>
      </c>
      <c r="D20" s="54">
        <v>21200</v>
      </c>
      <c r="E20" s="54">
        <v>0</v>
      </c>
      <c r="F20" s="54"/>
      <c r="G20" s="54"/>
      <c r="H20" s="56"/>
      <c r="I20" s="56">
        <v>3378</v>
      </c>
      <c r="J20" s="54"/>
      <c r="K20" s="54"/>
      <c r="L20" s="54">
        <v>750</v>
      </c>
      <c r="M20" s="57">
        <v>3300</v>
      </c>
      <c r="N20" s="57"/>
      <c r="O20" s="57"/>
      <c r="P20" s="57"/>
      <c r="Q20" s="56">
        <f t="shared" si="0"/>
        <v>13772</v>
      </c>
    </row>
    <row r="21" spans="1:17" s="4" customFormat="1" ht="18">
      <c r="A21" s="11">
        <v>14</v>
      </c>
      <c r="B21" s="39" t="s">
        <v>27</v>
      </c>
      <c r="C21" s="11" t="s">
        <v>28</v>
      </c>
      <c r="D21" s="54">
        <v>12970</v>
      </c>
      <c r="E21" s="54">
        <v>315</v>
      </c>
      <c r="F21" s="54"/>
      <c r="G21" s="54"/>
      <c r="H21" s="56"/>
      <c r="I21" s="56">
        <v>3582</v>
      </c>
      <c r="J21" s="54"/>
      <c r="K21" s="54"/>
      <c r="L21" s="54">
        <v>664</v>
      </c>
      <c r="M21" s="57">
        <v>0</v>
      </c>
      <c r="N21" s="57"/>
      <c r="O21" s="57"/>
      <c r="P21" s="57"/>
      <c r="Q21" s="56">
        <f t="shared" si="0"/>
        <v>9039</v>
      </c>
    </row>
    <row r="22" spans="1:17" s="4" customFormat="1" ht="18">
      <c r="A22" s="11">
        <v>15</v>
      </c>
      <c r="B22" s="39" t="s">
        <v>30</v>
      </c>
      <c r="C22" s="11" t="s">
        <v>31</v>
      </c>
      <c r="D22" s="54">
        <v>11810</v>
      </c>
      <c r="E22" s="54">
        <v>1475</v>
      </c>
      <c r="F22" s="54"/>
      <c r="G22" s="55"/>
      <c r="H22" s="56"/>
      <c r="I22" s="56">
        <v>3582</v>
      </c>
      <c r="J22" s="54"/>
      <c r="K22" s="54"/>
      <c r="L22" s="54">
        <v>664</v>
      </c>
      <c r="M22" s="57">
        <v>2400</v>
      </c>
      <c r="N22" s="57"/>
      <c r="O22" s="57"/>
      <c r="P22" s="57">
        <v>420</v>
      </c>
      <c r="Q22" s="56">
        <f t="shared" si="0"/>
        <v>6219</v>
      </c>
    </row>
    <row r="23" spans="1:17" s="4" customFormat="1" ht="18">
      <c r="A23" s="11">
        <v>16</v>
      </c>
      <c r="B23" s="42" t="s">
        <v>34</v>
      </c>
      <c r="C23" s="15" t="s">
        <v>35</v>
      </c>
      <c r="D23" s="54">
        <v>10180</v>
      </c>
      <c r="E23" s="54">
        <v>2000</v>
      </c>
      <c r="F23" s="54"/>
      <c r="G23" s="54"/>
      <c r="H23" s="56"/>
      <c r="I23" s="57"/>
      <c r="J23" s="54"/>
      <c r="K23" s="54"/>
      <c r="L23" s="54">
        <v>609</v>
      </c>
      <c r="M23" s="57">
        <v>2400</v>
      </c>
      <c r="N23" s="57"/>
      <c r="O23" s="57"/>
      <c r="P23" s="57"/>
      <c r="Q23" s="56">
        <f t="shared" si="0"/>
        <v>9171</v>
      </c>
    </row>
    <row r="24" spans="1:17" s="4" customFormat="1" ht="18">
      <c r="A24" s="11">
        <v>17</v>
      </c>
      <c r="B24" s="43" t="s">
        <v>103</v>
      </c>
      <c r="C24" s="11" t="s">
        <v>104</v>
      </c>
      <c r="D24" s="55">
        <v>10160</v>
      </c>
      <c r="E24" s="55">
        <v>2000</v>
      </c>
      <c r="F24" s="55"/>
      <c r="G24" s="55"/>
      <c r="H24" s="58"/>
      <c r="I24" s="59">
        <v>3576</v>
      </c>
      <c r="J24" s="55"/>
      <c r="K24" s="55"/>
      <c r="L24" s="55">
        <v>608</v>
      </c>
      <c r="M24" s="59"/>
      <c r="N24" s="59"/>
      <c r="O24" s="59"/>
      <c r="P24" s="59"/>
      <c r="Q24" s="56">
        <f t="shared" si="0"/>
        <v>7976</v>
      </c>
    </row>
    <row r="25" spans="1:17" s="4" customFormat="1" ht="18">
      <c r="A25" s="11">
        <v>18</v>
      </c>
      <c r="B25" s="43" t="s">
        <v>116</v>
      </c>
      <c r="C25" s="11" t="s">
        <v>118</v>
      </c>
      <c r="D25" s="55">
        <v>9000</v>
      </c>
      <c r="E25" s="55">
        <v>1000</v>
      </c>
      <c r="F25" s="55"/>
      <c r="G25" s="55"/>
      <c r="H25" s="58"/>
      <c r="I25" s="59">
        <v>4800</v>
      </c>
      <c r="J25" s="55"/>
      <c r="K25" s="55"/>
      <c r="L25" s="55">
        <v>500</v>
      </c>
      <c r="M25" s="59"/>
      <c r="N25" s="59"/>
      <c r="O25" s="59"/>
      <c r="P25" s="59"/>
      <c r="Q25" s="56">
        <f t="shared" si="0"/>
        <v>4700</v>
      </c>
    </row>
    <row r="26" spans="1:19" s="4" customFormat="1" ht="18">
      <c r="A26" s="11">
        <v>19</v>
      </c>
      <c r="B26" s="43" t="s">
        <v>117</v>
      </c>
      <c r="C26" s="11" t="s">
        <v>119</v>
      </c>
      <c r="D26" s="55">
        <v>9000</v>
      </c>
      <c r="E26" s="55">
        <v>1000</v>
      </c>
      <c r="F26" s="55"/>
      <c r="G26" s="55"/>
      <c r="H26" s="58"/>
      <c r="I26" s="59">
        <v>3583</v>
      </c>
      <c r="J26" s="55"/>
      <c r="K26" s="55"/>
      <c r="L26" s="55">
        <v>500</v>
      </c>
      <c r="M26" s="59"/>
      <c r="N26" s="59"/>
      <c r="O26" s="59"/>
      <c r="P26" s="59"/>
      <c r="Q26" s="56">
        <f t="shared" si="0"/>
        <v>5917</v>
      </c>
      <c r="S26" s="28"/>
    </row>
    <row r="27" spans="1:20" s="4" customFormat="1" ht="18">
      <c r="A27" s="11">
        <v>20</v>
      </c>
      <c r="B27" s="43" t="s">
        <v>130</v>
      </c>
      <c r="C27" s="11" t="s">
        <v>131</v>
      </c>
      <c r="D27" s="55">
        <v>9000</v>
      </c>
      <c r="E27" s="55">
        <v>1000</v>
      </c>
      <c r="F27" s="55"/>
      <c r="G27" s="55"/>
      <c r="H27" s="58"/>
      <c r="I27" s="59"/>
      <c r="J27" s="55"/>
      <c r="K27" s="55"/>
      <c r="L27" s="55">
        <v>500</v>
      </c>
      <c r="M27" s="59"/>
      <c r="N27" s="59"/>
      <c r="O27" s="59"/>
      <c r="P27" s="59"/>
      <c r="Q27" s="56">
        <f t="shared" si="0"/>
        <v>9500</v>
      </c>
      <c r="S27" s="28">
        <f>SUM(Q8:Q27)</f>
        <v>302864</v>
      </c>
      <c r="T27" s="29">
        <f>SUM(D8:D27)</f>
        <v>438270</v>
      </c>
    </row>
    <row r="28" spans="1:20" s="4" customFormat="1" ht="18">
      <c r="A28" s="11">
        <v>21</v>
      </c>
      <c r="B28" s="44" t="s">
        <v>10</v>
      </c>
      <c r="C28" s="35" t="s">
        <v>11</v>
      </c>
      <c r="D28" s="55">
        <v>37410</v>
      </c>
      <c r="E28" s="55"/>
      <c r="F28" s="55">
        <v>3500</v>
      </c>
      <c r="G28" s="55"/>
      <c r="H28" s="58"/>
      <c r="I28" s="58"/>
      <c r="J28" s="55">
        <v>22000</v>
      </c>
      <c r="K28" s="58">
        <v>498</v>
      </c>
      <c r="L28" s="55"/>
      <c r="M28" s="59"/>
      <c r="N28" s="59">
        <v>6800</v>
      </c>
      <c r="O28" s="59"/>
      <c r="P28" s="59"/>
      <c r="Q28" s="56">
        <f t="shared" si="0"/>
        <v>11612</v>
      </c>
      <c r="S28" s="28"/>
      <c r="T28" s="28"/>
    </row>
    <row r="29" spans="1:19" s="4" customFormat="1" ht="18">
      <c r="A29" s="11">
        <v>22</v>
      </c>
      <c r="B29" s="45" t="s">
        <v>65</v>
      </c>
      <c r="C29" s="35" t="s">
        <v>66</v>
      </c>
      <c r="D29" s="54">
        <v>35220</v>
      </c>
      <c r="E29" s="54">
        <v>0</v>
      </c>
      <c r="F29" s="54"/>
      <c r="G29" s="55">
        <v>0</v>
      </c>
      <c r="H29" s="55"/>
      <c r="I29" s="55">
        <v>0</v>
      </c>
      <c r="J29" s="55">
        <v>17200</v>
      </c>
      <c r="K29" s="55">
        <v>0</v>
      </c>
      <c r="L29" s="55"/>
      <c r="M29" s="59">
        <v>6800</v>
      </c>
      <c r="N29" s="59"/>
      <c r="O29" s="59"/>
      <c r="P29" s="59"/>
      <c r="Q29" s="56">
        <f t="shared" si="0"/>
        <v>11220</v>
      </c>
      <c r="S29" s="46"/>
    </row>
    <row r="30" spans="1:19" s="4" customFormat="1" ht="18">
      <c r="A30" s="11">
        <v>23</v>
      </c>
      <c r="B30" s="45" t="s">
        <v>19</v>
      </c>
      <c r="C30" s="35" t="s">
        <v>20</v>
      </c>
      <c r="D30" s="54">
        <v>29110</v>
      </c>
      <c r="E30" s="54">
        <v>0</v>
      </c>
      <c r="F30" s="54"/>
      <c r="G30" s="54">
        <v>0</v>
      </c>
      <c r="H30" s="56">
        <v>0</v>
      </c>
      <c r="I30" s="56"/>
      <c r="J30" s="54"/>
      <c r="K30" s="54"/>
      <c r="L30" s="54"/>
      <c r="M30" s="57"/>
      <c r="N30" s="57"/>
      <c r="O30" s="57"/>
      <c r="P30" s="57"/>
      <c r="Q30" s="56">
        <f t="shared" si="0"/>
        <v>29110</v>
      </c>
      <c r="S30" s="28"/>
    </row>
    <row r="31" spans="1:19" s="4" customFormat="1" ht="18">
      <c r="A31" s="11">
        <v>24</v>
      </c>
      <c r="B31" s="45" t="s">
        <v>98</v>
      </c>
      <c r="C31" s="35" t="s">
        <v>99</v>
      </c>
      <c r="D31" s="54">
        <v>26980</v>
      </c>
      <c r="E31" s="54"/>
      <c r="F31" s="54"/>
      <c r="G31" s="54"/>
      <c r="H31" s="56"/>
      <c r="I31" s="56">
        <v>0</v>
      </c>
      <c r="J31" s="54">
        <v>0</v>
      </c>
      <c r="K31" s="54">
        <v>0</v>
      </c>
      <c r="L31" s="54"/>
      <c r="M31" s="57"/>
      <c r="N31" s="57">
        <v>6500</v>
      </c>
      <c r="O31" s="57"/>
      <c r="P31" s="57"/>
      <c r="Q31" s="56">
        <f t="shared" si="0"/>
        <v>20480</v>
      </c>
      <c r="S31" s="28"/>
    </row>
    <row r="32" spans="1:17" s="4" customFormat="1" ht="18">
      <c r="A32" s="11">
        <v>25</v>
      </c>
      <c r="B32" s="45" t="s">
        <v>97</v>
      </c>
      <c r="C32" s="35" t="s">
        <v>100</v>
      </c>
      <c r="D32" s="54">
        <v>13760</v>
      </c>
      <c r="E32" s="54">
        <v>0</v>
      </c>
      <c r="F32" s="54"/>
      <c r="G32" s="54"/>
      <c r="H32" s="56"/>
      <c r="I32" s="56"/>
      <c r="J32" s="54">
        <v>7100</v>
      </c>
      <c r="K32" s="54"/>
      <c r="L32" s="54"/>
      <c r="M32" s="57"/>
      <c r="N32" s="57"/>
      <c r="O32" s="57"/>
      <c r="P32" s="57"/>
      <c r="Q32" s="56">
        <f t="shared" si="0"/>
        <v>6660</v>
      </c>
    </row>
    <row r="33" spans="1:17" s="4" customFormat="1" ht="18">
      <c r="A33" s="11">
        <v>26</v>
      </c>
      <c r="B33" s="45" t="s">
        <v>105</v>
      </c>
      <c r="C33" s="35" t="s">
        <v>106</v>
      </c>
      <c r="D33" s="54">
        <v>14030</v>
      </c>
      <c r="E33" s="54">
        <v>0</v>
      </c>
      <c r="F33" s="54"/>
      <c r="G33" s="54"/>
      <c r="H33" s="56"/>
      <c r="I33" s="56">
        <v>0</v>
      </c>
      <c r="J33" s="54">
        <v>6900</v>
      </c>
      <c r="K33" s="54"/>
      <c r="L33" s="54"/>
      <c r="M33" s="57"/>
      <c r="N33" s="57"/>
      <c r="O33" s="57"/>
      <c r="P33" s="57"/>
      <c r="Q33" s="56">
        <f t="shared" si="0"/>
        <v>7130</v>
      </c>
    </row>
    <row r="34" spans="1:17" s="4" customFormat="1" ht="18">
      <c r="A34" s="11">
        <v>27</v>
      </c>
      <c r="B34" s="45" t="s">
        <v>86</v>
      </c>
      <c r="C34" s="35" t="s">
        <v>29</v>
      </c>
      <c r="D34" s="54">
        <v>12930</v>
      </c>
      <c r="E34" s="54">
        <v>355</v>
      </c>
      <c r="F34" s="54"/>
      <c r="G34" s="54"/>
      <c r="H34" s="56"/>
      <c r="I34" s="54"/>
      <c r="J34" s="54"/>
      <c r="K34" s="54"/>
      <c r="L34" s="54">
        <v>664</v>
      </c>
      <c r="M34" s="57"/>
      <c r="N34" s="57"/>
      <c r="O34" s="57"/>
      <c r="P34" s="57"/>
      <c r="Q34" s="56">
        <f t="shared" si="0"/>
        <v>12621</v>
      </c>
    </row>
    <row r="35" spans="1:17" s="4" customFormat="1" ht="18">
      <c r="A35" s="11">
        <v>28</v>
      </c>
      <c r="B35" s="45" t="s">
        <v>84</v>
      </c>
      <c r="C35" s="35" t="s">
        <v>85</v>
      </c>
      <c r="D35" s="54">
        <v>10960</v>
      </c>
      <c r="E35" s="54">
        <v>2000</v>
      </c>
      <c r="F35" s="54"/>
      <c r="G35" s="54"/>
      <c r="H35" s="56"/>
      <c r="I35" s="56">
        <v>2865</v>
      </c>
      <c r="J35" s="54"/>
      <c r="K35" s="54"/>
      <c r="L35" s="54">
        <v>648</v>
      </c>
      <c r="M35" s="57">
        <v>2400</v>
      </c>
      <c r="N35" s="57"/>
      <c r="O35" s="57"/>
      <c r="P35" s="57"/>
      <c r="Q35" s="56">
        <f t="shared" si="0"/>
        <v>7047</v>
      </c>
    </row>
    <row r="36" spans="1:23" s="4" customFormat="1" ht="18">
      <c r="A36" s="11">
        <v>29</v>
      </c>
      <c r="B36" s="45" t="s">
        <v>122</v>
      </c>
      <c r="C36" s="53" t="s">
        <v>123</v>
      </c>
      <c r="D36" s="54">
        <v>9400</v>
      </c>
      <c r="E36" s="54">
        <v>2000</v>
      </c>
      <c r="F36" s="54"/>
      <c r="G36" s="54"/>
      <c r="H36" s="56"/>
      <c r="I36" s="54"/>
      <c r="J36" s="54"/>
      <c r="K36" s="54"/>
      <c r="L36" s="54">
        <v>570</v>
      </c>
      <c r="M36" s="57"/>
      <c r="N36" s="57"/>
      <c r="O36" s="57"/>
      <c r="P36" s="57"/>
      <c r="Q36" s="56">
        <f t="shared" si="0"/>
        <v>10830</v>
      </c>
      <c r="S36" s="28">
        <f>SUM(Q28:Q36)</f>
        <v>116710</v>
      </c>
      <c r="T36" s="29">
        <f>SUM(D28:D36)</f>
        <v>189800</v>
      </c>
      <c r="W36" s="29">
        <f>SUM(D28:D36)</f>
        <v>189800</v>
      </c>
    </row>
    <row r="37" spans="1:20" s="4" customFormat="1" ht="18">
      <c r="A37" s="11">
        <v>30</v>
      </c>
      <c r="B37" s="47" t="s">
        <v>112</v>
      </c>
      <c r="C37" s="34" t="s">
        <v>113</v>
      </c>
      <c r="D37" s="54">
        <v>36860</v>
      </c>
      <c r="E37" s="54"/>
      <c r="F37" s="54">
        <v>3500</v>
      </c>
      <c r="G37" s="54"/>
      <c r="H37" s="56"/>
      <c r="I37" s="56"/>
      <c r="J37" s="54">
        <v>19200</v>
      </c>
      <c r="K37" s="56">
        <v>321</v>
      </c>
      <c r="L37" s="54"/>
      <c r="M37" s="57"/>
      <c r="N37" s="57"/>
      <c r="O37" s="57"/>
      <c r="P37" s="57"/>
      <c r="Q37" s="56">
        <f t="shared" si="0"/>
        <v>20839</v>
      </c>
      <c r="S37" s="29"/>
      <c r="T37" s="29"/>
    </row>
    <row r="38" spans="1:19" s="4" customFormat="1" ht="18">
      <c r="A38" s="11">
        <v>31</v>
      </c>
      <c r="B38" s="47" t="s">
        <v>69</v>
      </c>
      <c r="C38" s="33" t="s">
        <v>16</v>
      </c>
      <c r="D38" s="54">
        <v>26980</v>
      </c>
      <c r="E38" s="54"/>
      <c r="F38" s="54"/>
      <c r="G38" s="54">
        <v>0</v>
      </c>
      <c r="H38" s="57"/>
      <c r="I38" s="56">
        <v>6700</v>
      </c>
      <c r="J38" s="54"/>
      <c r="K38" s="54"/>
      <c r="L38" s="54"/>
      <c r="M38" s="57">
        <v>5400</v>
      </c>
      <c r="N38" s="57"/>
      <c r="O38" s="57"/>
      <c r="P38" s="57"/>
      <c r="Q38" s="56">
        <f t="shared" si="0"/>
        <v>14880</v>
      </c>
      <c r="S38" s="48"/>
    </row>
    <row r="39" spans="1:19" s="4" customFormat="1" ht="18">
      <c r="A39" s="11">
        <v>32</v>
      </c>
      <c r="B39" s="47" t="s">
        <v>133</v>
      </c>
      <c r="C39" s="33" t="s">
        <v>134</v>
      </c>
      <c r="D39" s="54">
        <v>18321</v>
      </c>
      <c r="E39" s="54"/>
      <c r="F39" s="54"/>
      <c r="G39" s="54"/>
      <c r="H39" s="57"/>
      <c r="I39" s="56"/>
      <c r="J39" s="54"/>
      <c r="K39" s="54"/>
      <c r="L39" s="54"/>
      <c r="M39" s="57"/>
      <c r="N39" s="57"/>
      <c r="O39" s="57"/>
      <c r="P39" s="57"/>
      <c r="Q39" s="56">
        <f t="shared" si="0"/>
        <v>18321</v>
      </c>
      <c r="S39" s="48">
        <v>21140</v>
      </c>
    </row>
    <row r="40" spans="1:17" s="4" customFormat="1" ht="18">
      <c r="A40" s="11">
        <v>33</v>
      </c>
      <c r="B40" s="47" t="s">
        <v>111</v>
      </c>
      <c r="C40" s="33" t="s">
        <v>121</v>
      </c>
      <c r="D40" s="54">
        <v>12470</v>
      </c>
      <c r="E40" s="54">
        <v>815</v>
      </c>
      <c r="F40" s="54"/>
      <c r="G40" s="54"/>
      <c r="H40" s="57"/>
      <c r="I40" s="56"/>
      <c r="J40" s="54"/>
      <c r="K40" s="54"/>
      <c r="L40" s="54"/>
      <c r="M40" s="57"/>
      <c r="N40" s="57"/>
      <c r="O40" s="57"/>
      <c r="P40" s="57"/>
      <c r="Q40" s="56">
        <f t="shared" si="0"/>
        <v>13285</v>
      </c>
    </row>
    <row r="41" spans="1:17" s="4" customFormat="1" ht="18">
      <c r="A41" s="11">
        <v>34</v>
      </c>
      <c r="B41" s="47" t="s">
        <v>32</v>
      </c>
      <c r="C41" s="33" t="s">
        <v>33</v>
      </c>
      <c r="D41" s="54">
        <v>11340</v>
      </c>
      <c r="E41" s="54">
        <v>1945</v>
      </c>
      <c r="F41" s="54"/>
      <c r="G41" s="54"/>
      <c r="H41" s="56"/>
      <c r="I41" s="56"/>
      <c r="J41" s="54"/>
      <c r="K41" s="54"/>
      <c r="L41" s="54">
        <v>664</v>
      </c>
      <c r="M41" s="57">
        <v>1900</v>
      </c>
      <c r="N41" s="57"/>
      <c r="O41" s="57"/>
      <c r="P41" s="57">
        <v>600</v>
      </c>
      <c r="Q41" s="56">
        <f t="shared" si="0"/>
        <v>10121</v>
      </c>
    </row>
    <row r="42" spans="1:17" s="4" customFormat="1" ht="18">
      <c r="A42" s="11">
        <v>35</v>
      </c>
      <c r="B42" s="47" t="s">
        <v>126</v>
      </c>
      <c r="C42" s="33" t="s">
        <v>127</v>
      </c>
      <c r="D42" s="54">
        <v>9400</v>
      </c>
      <c r="E42" s="54">
        <v>2000</v>
      </c>
      <c r="F42" s="54"/>
      <c r="G42" s="55"/>
      <c r="H42" s="56"/>
      <c r="I42" s="56"/>
      <c r="J42" s="54"/>
      <c r="K42" s="54"/>
      <c r="L42" s="54">
        <v>570</v>
      </c>
      <c r="M42" s="57"/>
      <c r="N42" s="57"/>
      <c r="O42" s="57"/>
      <c r="P42" s="57"/>
      <c r="Q42" s="56">
        <f t="shared" si="0"/>
        <v>10830</v>
      </c>
    </row>
    <row r="43" spans="1:20" s="4" customFormat="1" ht="18">
      <c r="A43" s="11">
        <v>36</v>
      </c>
      <c r="B43" s="47" t="s">
        <v>124</v>
      </c>
      <c r="C43" s="33" t="s">
        <v>125</v>
      </c>
      <c r="D43" s="54">
        <v>9000</v>
      </c>
      <c r="E43" s="54">
        <v>1000</v>
      </c>
      <c r="F43" s="54"/>
      <c r="G43" s="55"/>
      <c r="H43" s="56"/>
      <c r="I43" s="56"/>
      <c r="J43" s="54"/>
      <c r="K43" s="54"/>
      <c r="L43" s="54">
        <v>500</v>
      </c>
      <c r="M43" s="57"/>
      <c r="N43" s="57"/>
      <c r="O43" s="57"/>
      <c r="P43" s="57"/>
      <c r="Q43" s="56">
        <f t="shared" si="0"/>
        <v>9500</v>
      </c>
      <c r="S43" s="28">
        <f>SUM(Q37:Q43)</f>
        <v>97776</v>
      </c>
      <c r="T43" s="29">
        <f>SUM(D37:D43)</f>
        <v>124371</v>
      </c>
    </row>
    <row r="44" spans="1:20" s="4" customFormat="1" ht="18">
      <c r="A44" s="11">
        <v>37</v>
      </c>
      <c r="B44" s="49" t="s">
        <v>21</v>
      </c>
      <c r="C44" s="30" t="s">
        <v>22</v>
      </c>
      <c r="D44" s="54">
        <v>31340</v>
      </c>
      <c r="E44" s="54">
        <v>0</v>
      </c>
      <c r="F44" s="54">
        <v>3500</v>
      </c>
      <c r="G44" s="55">
        <v>0</v>
      </c>
      <c r="H44" s="57"/>
      <c r="I44" s="56">
        <v>6734</v>
      </c>
      <c r="J44" s="54">
        <v>7500</v>
      </c>
      <c r="K44" s="54">
        <v>0</v>
      </c>
      <c r="L44" s="54"/>
      <c r="M44" s="57">
        <v>6800</v>
      </c>
      <c r="N44" s="57"/>
      <c r="O44" s="57"/>
      <c r="P44" s="57"/>
      <c r="Q44" s="56">
        <f t="shared" si="0"/>
        <v>13806</v>
      </c>
      <c r="S44" s="29"/>
      <c r="T44" s="29"/>
    </row>
    <row r="45" spans="1:19" s="4" customFormat="1" ht="18">
      <c r="A45" s="11">
        <v>38</v>
      </c>
      <c r="B45" s="50" t="s">
        <v>70</v>
      </c>
      <c r="C45" s="31" t="s">
        <v>71</v>
      </c>
      <c r="D45" s="54">
        <v>25470</v>
      </c>
      <c r="E45" s="54"/>
      <c r="F45" s="54"/>
      <c r="G45" s="55"/>
      <c r="H45" s="57"/>
      <c r="I45" s="56"/>
      <c r="J45" s="54">
        <v>7200</v>
      </c>
      <c r="K45" s="54"/>
      <c r="L45" s="54"/>
      <c r="M45" s="57">
        <v>2900</v>
      </c>
      <c r="N45" s="57">
        <v>5300</v>
      </c>
      <c r="O45" s="57"/>
      <c r="P45" s="57"/>
      <c r="Q45" s="56">
        <f t="shared" si="0"/>
        <v>10070</v>
      </c>
      <c r="S45" s="48"/>
    </row>
    <row r="46" spans="1:19" s="4" customFormat="1" ht="18">
      <c r="A46" s="11">
        <v>39</v>
      </c>
      <c r="B46" s="50" t="s">
        <v>128</v>
      </c>
      <c r="C46" s="38" t="s">
        <v>129</v>
      </c>
      <c r="D46" s="54">
        <v>18060</v>
      </c>
      <c r="E46" s="54"/>
      <c r="F46" s="54"/>
      <c r="G46" s="55"/>
      <c r="H46" s="59">
        <v>0</v>
      </c>
      <c r="I46" s="58"/>
      <c r="J46" s="55">
        <v>8800</v>
      </c>
      <c r="K46" s="55"/>
      <c r="L46" s="55"/>
      <c r="M46" s="59"/>
      <c r="N46" s="59"/>
      <c r="O46" s="59"/>
      <c r="P46" s="59"/>
      <c r="Q46" s="56">
        <f t="shared" si="0"/>
        <v>9260</v>
      </c>
      <c r="S46" s="48"/>
    </row>
    <row r="47" spans="1:17" s="4" customFormat="1" ht="18">
      <c r="A47" s="11">
        <v>40</v>
      </c>
      <c r="B47" s="51" t="s">
        <v>36</v>
      </c>
      <c r="C47" s="32" t="s">
        <v>37</v>
      </c>
      <c r="D47" s="54">
        <v>10160</v>
      </c>
      <c r="E47" s="54">
        <v>2000</v>
      </c>
      <c r="F47" s="54"/>
      <c r="G47" s="55"/>
      <c r="H47" s="58"/>
      <c r="I47" s="59">
        <v>3583</v>
      </c>
      <c r="J47" s="55"/>
      <c r="K47" s="55"/>
      <c r="L47" s="55">
        <v>608</v>
      </c>
      <c r="M47" s="59">
        <v>2000</v>
      </c>
      <c r="N47" s="59"/>
      <c r="O47" s="59"/>
      <c r="P47" s="59"/>
      <c r="Q47" s="56">
        <f t="shared" si="0"/>
        <v>5969</v>
      </c>
    </row>
    <row r="48" spans="1:19" s="4" customFormat="1" ht="18">
      <c r="A48" s="11">
        <v>41</v>
      </c>
      <c r="B48" s="52" t="s">
        <v>72</v>
      </c>
      <c r="C48" s="31" t="s">
        <v>73</v>
      </c>
      <c r="D48" s="54">
        <v>25660</v>
      </c>
      <c r="E48" s="54"/>
      <c r="F48" s="54">
        <v>3500</v>
      </c>
      <c r="G48" s="55"/>
      <c r="H48" s="57"/>
      <c r="I48" s="56"/>
      <c r="J48" s="54"/>
      <c r="K48" s="54"/>
      <c r="L48" s="54"/>
      <c r="M48" s="57">
        <v>5200</v>
      </c>
      <c r="N48" s="57"/>
      <c r="O48" s="57"/>
      <c r="P48" s="57"/>
      <c r="Q48" s="56">
        <f t="shared" si="0"/>
        <v>23960</v>
      </c>
      <c r="S48" s="48"/>
    </row>
    <row r="49" spans="1:19" s="4" customFormat="1" ht="18">
      <c r="A49" s="11">
        <v>42</v>
      </c>
      <c r="B49" s="52" t="s">
        <v>74</v>
      </c>
      <c r="C49" s="31" t="s">
        <v>75</v>
      </c>
      <c r="D49" s="54">
        <v>27160</v>
      </c>
      <c r="E49" s="54"/>
      <c r="F49" s="54">
        <v>3500</v>
      </c>
      <c r="G49" s="55"/>
      <c r="H49" s="57">
        <v>0</v>
      </c>
      <c r="I49" s="56"/>
      <c r="J49" s="54"/>
      <c r="K49" s="54">
        <v>99</v>
      </c>
      <c r="L49" s="54"/>
      <c r="M49" s="57">
        <v>4400</v>
      </c>
      <c r="N49" s="57"/>
      <c r="O49" s="57"/>
      <c r="P49" s="57"/>
      <c r="Q49" s="56">
        <f t="shared" si="0"/>
        <v>26161</v>
      </c>
      <c r="S49" s="28"/>
    </row>
    <row r="50" spans="1:23" s="4" customFormat="1" ht="18">
      <c r="A50" s="11">
        <v>43</v>
      </c>
      <c r="B50" s="52" t="s">
        <v>76</v>
      </c>
      <c r="C50" s="31" t="s">
        <v>77</v>
      </c>
      <c r="D50" s="54">
        <v>25570</v>
      </c>
      <c r="E50" s="54"/>
      <c r="F50" s="54">
        <v>3500</v>
      </c>
      <c r="G50" s="55"/>
      <c r="H50" s="57">
        <v>0</v>
      </c>
      <c r="I50" s="56"/>
      <c r="J50" s="54"/>
      <c r="K50" s="54"/>
      <c r="L50" s="54"/>
      <c r="M50" s="57">
        <v>0</v>
      </c>
      <c r="N50" s="57"/>
      <c r="O50" s="57"/>
      <c r="P50" s="57"/>
      <c r="Q50" s="56">
        <f t="shared" si="0"/>
        <v>29070</v>
      </c>
      <c r="W50" s="28"/>
    </row>
    <row r="51" spans="1:17" s="4" customFormat="1" ht="18">
      <c r="A51" s="11">
        <v>44</v>
      </c>
      <c r="B51" s="52" t="s">
        <v>78</v>
      </c>
      <c r="C51" s="31" t="s">
        <v>79</v>
      </c>
      <c r="D51" s="54">
        <v>22380</v>
      </c>
      <c r="E51" s="54"/>
      <c r="F51" s="54"/>
      <c r="G51" s="55"/>
      <c r="H51" s="57">
        <v>0</v>
      </c>
      <c r="I51" s="56">
        <v>5000</v>
      </c>
      <c r="J51" s="54"/>
      <c r="K51" s="54"/>
      <c r="L51" s="54"/>
      <c r="M51" s="57">
        <v>5400</v>
      </c>
      <c r="N51" s="57"/>
      <c r="O51" s="57"/>
      <c r="P51" s="57"/>
      <c r="Q51" s="56">
        <f t="shared" si="0"/>
        <v>11980</v>
      </c>
    </row>
    <row r="52" spans="1:17" s="4" customFormat="1" ht="18">
      <c r="A52" s="11">
        <v>45</v>
      </c>
      <c r="B52" s="52" t="s">
        <v>80</v>
      </c>
      <c r="C52" s="31" t="s">
        <v>81</v>
      </c>
      <c r="D52" s="54">
        <v>14100</v>
      </c>
      <c r="E52" s="54">
        <v>0</v>
      </c>
      <c r="F52" s="54"/>
      <c r="G52" s="55"/>
      <c r="H52" s="57"/>
      <c r="I52" s="56"/>
      <c r="J52" s="54"/>
      <c r="K52" s="54"/>
      <c r="L52" s="54">
        <v>705</v>
      </c>
      <c r="M52" s="57">
        <v>2200</v>
      </c>
      <c r="N52" s="57"/>
      <c r="O52" s="57"/>
      <c r="P52" s="57"/>
      <c r="Q52" s="56">
        <f t="shared" si="0"/>
        <v>11195</v>
      </c>
    </row>
    <row r="53" spans="1:19" s="4" customFormat="1" ht="18">
      <c r="A53" s="11">
        <v>46</v>
      </c>
      <c r="B53" s="52" t="s">
        <v>82</v>
      </c>
      <c r="C53" s="31" t="s">
        <v>83</v>
      </c>
      <c r="D53" s="54">
        <v>14060</v>
      </c>
      <c r="E53" s="54">
        <v>0</v>
      </c>
      <c r="F53" s="54"/>
      <c r="G53" s="55"/>
      <c r="H53" s="57"/>
      <c r="I53" s="56">
        <v>3378</v>
      </c>
      <c r="J53" s="54"/>
      <c r="K53" s="54"/>
      <c r="L53" s="54">
        <v>703</v>
      </c>
      <c r="M53" s="57">
        <v>3400</v>
      </c>
      <c r="N53" s="57"/>
      <c r="O53" s="57"/>
      <c r="P53" s="57"/>
      <c r="Q53" s="56">
        <f t="shared" si="0"/>
        <v>6579</v>
      </c>
      <c r="S53" s="28">
        <f>SUM(D48+D50)</f>
        <v>51230</v>
      </c>
    </row>
    <row r="54" spans="1:19" s="4" customFormat="1" ht="18">
      <c r="A54" s="16"/>
      <c r="B54" s="14" t="s">
        <v>38</v>
      </c>
      <c r="C54" s="17"/>
      <c r="D54" s="57">
        <f>SUM(D8:D53)</f>
        <v>966401</v>
      </c>
      <c r="E54" s="57">
        <f aca="true" t="shared" si="1" ref="E54:P54">SUM(E8:E53)</f>
        <v>27905</v>
      </c>
      <c r="F54" s="57">
        <f t="shared" si="1"/>
        <v>35000</v>
      </c>
      <c r="G54" s="57">
        <f t="shared" si="1"/>
        <v>0</v>
      </c>
      <c r="H54" s="57">
        <f t="shared" si="1"/>
        <v>0</v>
      </c>
      <c r="I54" s="57">
        <f t="shared" si="1"/>
        <v>59961</v>
      </c>
      <c r="J54" s="57">
        <f>SUM(J8:J53)</f>
        <v>134400</v>
      </c>
      <c r="K54" s="57">
        <f t="shared" si="1"/>
        <v>4098</v>
      </c>
      <c r="L54" s="60">
        <f t="shared" si="1"/>
        <v>10427</v>
      </c>
      <c r="M54" s="57">
        <f t="shared" si="1"/>
        <v>91500</v>
      </c>
      <c r="N54" s="57">
        <f t="shared" si="1"/>
        <v>60500</v>
      </c>
      <c r="O54" s="57">
        <f t="shared" si="1"/>
        <v>2000</v>
      </c>
      <c r="P54" s="57">
        <f t="shared" si="1"/>
        <v>1020</v>
      </c>
      <c r="Q54" s="57">
        <f>SUM(Q8:Q53)</f>
        <v>665400</v>
      </c>
      <c r="S54" s="28">
        <f>SUM(D49+D51)</f>
        <v>49540</v>
      </c>
    </row>
    <row r="55" spans="1:17" s="4" customFormat="1" ht="20.25" customHeight="1">
      <c r="A55" s="18"/>
      <c r="B55" s="4" t="s">
        <v>39</v>
      </c>
      <c r="C55" s="18"/>
      <c r="D55" s="19"/>
      <c r="E55" s="20">
        <f>Q54</f>
        <v>665400</v>
      </c>
      <c r="F55" s="21" t="s">
        <v>60</v>
      </c>
      <c r="G55" s="21"/>
      <c r="H55" s="22"/>
      <c r="I55" s="22"/>
      <c r="J55" s="22"/>
      <c r="K55" s="22"/>
      <c r="L55" s="22"/>
      <c r="M55" s="22"/>
      <c r="N55" s="22"/>
      <c r="O55" s="22"/>
      <c r="P55" s="22"/>
      <c r="Q55" s="22"/>
    </row>
    <row r="56" spans="1:17" s="4" customFormat="1" ht="27.75" customHeight="1">
      <c r="A56" s="6"/>
      <c r="B56" s="6"/>
      <c r="C56" s="6"/>
      <c r="D56" s="6"/>
      <c r="E56" s="6" t="s">
        <v>62</v>
      </c>
      <c r="F56" s="6"/>
      <c r="G56" s="6"/>
      <c r="H56" s="6"/>
      <c r="I56" s="6"/>
      <c r="K56" s="24"/>
      <c r="L56" s="23" t="s">
        <v>41</v>
      </c>
      <c r="M56" s="23"/>
      <c r="N56" s="23"/>
      <c r="O56" s="23"/>
      <c r="P56" s="23"/>
      <c r="Q56" s="24"/>
    </row>
    <row r="57" spans="4:17" ht="24" customHeight="1">
      <c r="D57" s="6" t="s">
        <v>107</v>
      </c>
      <c r="J57" s="6" t="s">
        <v>61</v>
      </c>
      <c r="K57" s="24"/>
      <c r="L57" s="24"/>
      <c r="M57" s="24"/>
      <c r="N57" s="24"/>
      <c r="O57" s="24"/>
      <c r="P57" s="24"/>
      <c r="Q57" s="24"/>
    </row>
    <row r="58" spans="3:17" ht="18">
      <c r="C58" s="6" t="s">
        <v>108</v>
      </c>
      <c r="J58" s="6" t="s">
        <v>64</v>
      </c>
      <c r="K58" s="24"/>
      <c r="L58" s="24"/>
      <c r="M58" s="24"/>
      <c r="N58" s="24"/>
      <c r="O58" s="24"/>
      <c r="P58" s="24"/>
      <c r="Q58" s="24"/>
    </row>
    <row r="59" spans="8:17" ht="18">
      <c r="H59" s="66"/>
      <c r="I59" s="66"/>
      <c r="J59" s="24"/>
      <c r="K59" s="24"/>
      <c r="L59" s="24"/>
      <c r="M59" s="24"/>
      <c r="N59" s="24"/>
      <c r="O59" s="24"/>
      <c r="P59" s="24"/>
      <c r="Q59" s="24"/>
    </row>
    <row r="60" spans="8:9" ht="18">
      <c r="H60" s="67"/>
      <c r="I60" s="67"/>
    </row>
    <row r="61" spans="8:9" ht="18">
      <c r="H61" s="68"/>
      <c r="I61" s="67"/>
    </row>
  </sheetData>
  <sheetProtection/>
  <mergeCells count="12">
    <mergeCell ref="H61:I61"/>
    <mergeCell ref="A1:Q1"/>
    <mergeCell ref="A2:Q2"/>
    <mergeCell ref="A3:Q3"/>
    <mergeCell ref="A4:Q4"/>
    <mergeCell ref="A5:A7"/>
    <mergeCell ref="B5:B7"/>
    <mergeCell ref="D5:H5"/>
    <mergeCell ref="I5:L5"/>
    <mergeCell ref="Q5:Q6"/>
    <mergeCell ref="H59:I59"/>
    <mergeCell ref="H60:I60"/>
  </mergeCells>
  <printOptions/>
  <pageMargins left="0.1968503937007874" right="0" top="0.3937007874015748" bottom="0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Desktop</cp:lastModifiedBy>
  <cp:lastPrinted>2021-09-28T02:50:41Z</cp:lastPrinted>
  <dcterms:created xsi:type="dcterms:W3CDTF">2012-10-15T08:20:49Z</dcterms:created>
  <dcterms:modified xsi:type="dcterms:W3CDTF">2021-10-08T08:26:51Z</dcterms:modified>
  <cp:category/>
  <cp:version/>
  <cp:contentType/>
  <cp:contentStatus/>
</cp:coreProperties>
</file>